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F5417606-5868-437B-BA36-D195DAD3CBE1}" xr6:coauthVersionLast="46" xr6:coauthVersionMax="46" xr10:uidLastSave="{00000000-0000-0000-0000-000000000000}"/>
  <bookViews>
    <workbookView xWindow="-108" yWindow="-108" windowWidth="23256" windowHeight="12576" xr2:uid="{B35E864C-446C-40FF-B943-B832F9B801F1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F60" i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F44" i="1" s="1"/>
  <c r="F56" i="1" s="1"/>
  <c r="F78" i="1" s="1"/>
  <c r="E20" i="1"/>
  <c r="F16" i="1"/>
  <c r="E16" i="1"/>
  <c r="C14" i="1"/>
  <c r="B14" i="1"/>
  <c r="F6" i="1"/>
  <c r="E6" i="1"/>
  <c r="E44" i="1" s="1"/>
  <c r="C6" i="1"/>
  <c r="C44" i="1" s="1"/>
  <c r="C59" i="1" s="1"/>
  <c r="B6" i="1"/>
  <c r="E56" i="1" l="1"/>
  <c r="E78" i="1" s="1"/>
</calcChain>
</file>

<file path=xl/sharedStrings.xml><?xml version="1.0" encoding="utf-8"?>
<sst xmlns="http://schemas.openxmlformats.org/spreadsheetml/2006/main" count="120" uniqueCount="119">
  <si>
    <t>UNIVERSIDAD POLITECNICA DE JUVENTINO ROSAS
Estado de Situación Financiera Detallado - LDF
al 31 de Diciembre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</si>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</sst>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6C53-E3C9-4B20-AB57-E0D8C297C6D5}">
  <dimension ref="A1:F17283"/>
  <sheetViews>
    <sheetView showGridLines="0" tabSelected="1" zoomScale="90" zoomScaleNormal="90" workbookViewId="0">
      <selection activeCell="D30" sqref="D30"/>
    </sheetView>
  </sheetViews>
  <sheetFormatPr baseColWidth="10" defaultColWidth="12" defaultRowHeight="10.199999999999999" zeroHeight="1" x14ac:dyDescent="0.2"/>
  <cols>
    <col min="1" max="1" width="65.77734375" style="4" customWidth="1"/>
    <col min="2" max="3" width="13.77734375" style="4" customWidth="1"/>
    <col min="4" max="4" width="65.77734375" style="4" customWidth="1"/>
    <col min="5" max="6" width="13.77734375" style="4" customWidth="1"/>
    <col min="7" max="16384" width="12" style="4"/>
  </cols>
  <sheetData>
    <row r="1" spans="1:6" ht="45.9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2020</v>
      </c>
      <c r="C2" s="6">
        <v>2019</v>
      </c>
      <c r="D2" s="5" t="s">
        <v>1</v>
      </c>
      <c r="E2" s="6">
        <v>2020</v>
      </c>
      <c r="F2" s="6">
        <v>2019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7963586.3399999999</v>
      </c>
      <c r="C6" s="13">
        <f>SUM(C7:C13)</f>
        <v>18328619.18</v>
      </c>
      <c r="D6" s="9" t="s">
        <v>7</v>
      </c>
      <c r="E6" s="13">
        <f>SUM(E7:E15)</f>
        <v>6492354.7999999998</v>
      </c>
      <c r="F6" s="13">
        <f>SUM(F7:F15)</f>
        <v>6257867.9000000004</v>
      </c>
    </row>
    <row r="7" spans="1:6" x14ac:dyDescent="0.2">
      <c r="A7" s="14" t="s">
        <v>8</v>
      </c>
      <c r="B7" s="13"/>
      <c r="C7" s="13"/>
      <c r="D7" s="15" t="s">
        <v>9</v>
      </c>
      <c r="E7" s="13">
        <v>607277.77</v>
      </c>
      <c r="F7" s="13">
        <v>590740.29</v>
      </c>
    </row>
    <row r="8" spans="1:6" x14ac:dyDescent="0.2">
      <c r="A8" s="14" t="s">
        <v>10</v>
      </c>
      <c r="B8" s="13">
        <v>7963586.3399999999</v>
      </c>
      <c r="C8" s="13">
        <v>18328619.18</v>
      </c>
      <c r="D8" s="15" t="s">
        <v>11</v>
      </c>
      <c r="E8" s="13">
        <v>0</v>
      </c>
      <c r="F8" s="13">
        <v>0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>
        <v>10000</v>
      </c>
      <c r="F11" s="13">
        <v>0</v>
      </c>
    </row>
    <row r="12" spans="1:6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1734468.74</v>
      </c>
      <c r="F13" s="13">
        <v>1526519.32</v>
      </c>
    </row>
    <row r="14" spans="1:6" x14ac:dyDescent="0.2">
      <c r="A14" s="7" t="s">
        <v>22</v>
      </c>
      <c r="B14" s="13">
        <f>SUM(B15:B21)</f>
        <v>10894.68</v>
      </c>
      <c r="C14" s="13">
        <f>SUM(C15:C21)</f>
        <v>6408.68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4140608.29</v>
      </c>
      <c r="F15" s="13">
        <v>4140608.29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10894.68</v>
      </c>
      <c r="C17" s="13">
        <v>6408.68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0</v>
      </c>
      <c r="C22" s="13">
        <f>SUM(C23:C27)</f>
        <v>2586131.4700000002</v>
      </c>
      <c r="D22" s="15" t="s">
        <v>39</v>
      </c>
      <c r="E22" s="13">
        <v>0</v>
      </c>
      <c r="F22" s="13">
        <v>0</v>
      </c>
    </row>
    <row r="23" spans="1:6" x14ac:dyDescent="0.2">
      <c r="A23" s="14" t="s">
        <v>40</v>
      </c>
      <c r="B23" s="13"/>
      <c r="C23" s="13"/>
      <c r="D23" s="9" t="s">
        <v>41</v>
      </c>
      <c r="E23" s="13">
        <v>0</v>
      </c>
      <c r="F23" s="13">
        <v>0</v>
      </c>
    </row>
    <row r="24" spans="1:6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0</v>
      </c>
      <c r="C26" s="13">
        <v>2586131.4700000002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>
        <v>0</v>
      </c>
      <c r="F29" s="13">
        <v>0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7100</v>
      </c>
      <c r="C38" s="13">
        <f>SUM(C39:C42)</f>
        <v>7100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7100</v>
      </c>
      <c r="C39" s="13">
        <v>7100</v>
      </c>
      <c r="D39" s="9" t="s">
        <v>73</v>
      </c>
      <c r="E39" s="13">
        <f>SUM(E40:E42)</f>
        <v>6750.16</v>
      </c>
      <c r="F39" s="13">
        <f>SUM(F40:F42)</f>
        <v>3988.16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6750.16</v>
      </c>
      <c r="F42" s="13">
        <v>3988.16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7981581.0199999996</v>
      </c>
      <c r="C44" s="11">
        <f>C6+C14+C22+C28+C34+C35+C38</f>
        <v>20928259.329999998</v>
      </c>
      <c r="D44" s="12" t="s">
        <v>81</v>
      </c>
      <c r="E44" s="11">
        <f>E6+E16+E20+E23+E24+E28+E35+E39</f>
        <v>6499104.96</v>
      </c>
      <c r="F44" s="11">
        <f>F6+F16+F20+F23+F24+F28+F35+F39</f>
        <v>6261856.0600000005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126233379.09</v>
      </c>
      <c r="C49" s="13">
        <v>116238826.73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46296400.170000002</v>
      </c>
      <c r="C50" s="13">
        <v>45194847.649999999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88673.43</v>
      </c>
      <c r="C51" s="13">
        <v>88673.43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-48582518.329999998</v>
      </c>
      <c r="C52" s="13">
        <v>-42479293.600000001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6499104.96</v>
      </c>
      <c r="F56" s="11">
        <f>F54+F44</f>
        <v>6261856.0600000005</v>
      </c>
    </row>
    <row r="57" spans="1:6" x14ac:dyDescent="0.2">
      <c r="A57" s="16" t="s">
        <v>101</v>
      </c>
      <c r="B57" s="11">
        <f>SUM(B47:B55)</f>
        <v>124035934.36</v>
      </c>
      <c r="C57" s="11">
        <f>SUM(C47:C55)</f>
        <v>119043054.21000001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132017515.38</v>
      </c>
      <c r="C59" s="11">
        <f>C44+C57</f>
        <v>139971313.54000002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157142292.51000002</v>
      </c>
      <c r="F60" s="13">
        <f>SUM(F61:F63)</f>
        <v>157142292.51000002</v>
      </c>
    </row>
    <row r="61" spans="1:6" x14ac:dyDescent="0.2">
      <c r="A61" s="17"/>
      <c r="B61" s="13"/>
      <c r="C61" s="13"/>
      <c r="D61" s="9" t="s">
        <v>105</v>
      </c>
      <c r="E61" s="13">
        <v>156953370.96000001</v>
      </c>
      <c r="F61" s="13">
        <v>156953370.96000001</v>
      </c>
    </row>
    <row r="62" spans="1:6" x14ac:dyDescent="0.2">
      <c r="A62" s="17"/>
      <c r="B62" s="13"/>
      <c r="C62" s="13"/>
      <c r="D62" s="9" t="s">
        <v>106</v>
      </c>
      <c r="E62" s="13">
        <v>188921.55</v>
      </c>
      <c r="F62" s="13">
        <v>188921.55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-31623882.09</v>
      </c>
      <c r="F65" s="13">
        <f>SUM(F66:F70)</f>
        <v>-23432835.030000001</v>
      </c>
    </row>
    <row r="66" spans="1:6" x14ac:dyDescent="0.2">
      <c r="A66" s="17"/>
      <c r="B66" s="13"/>
      <c r="C66" s="13"/>
      <c r="D66" s="9" t="s">
        <v>109</v>
      </c>
      <c r="E66" s="13">
        <v>-3470089.86</v>
      </c>
      <c r="F66" s="13">
        <v>-1704819.69</v>
      </c>
    </row>
    <row r="67" spans="1:6" x14ac:dyDescent="0.2">
      <c r="A67" s="17"/>
      <c r="B67" s="13"/>
      <c r="C67" s="13"/>
      <c r="D67" s="9" t="s">
        <v>110</v>
      </c>
      <c r="E67" s="13">
        <v>-28153792.23</v>
      </c>
      <c r="F67" s="13">
        <v>-21728015.34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0.399999999999999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125518410.42000002</v>
      </c>
      <c r="F76" s="11">
        <f>F60+F65+F72</f>
        <v>133709457.48000002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132017515.38000001</v>
      </c>
      <c r="F78" s="11">
        <f>F56+F76</f>
        <v>139971313.54000002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1">
    <mergeCell ref="A1:F1"/>
  </mergeCells>
  <dataValidations count="3">
    <dataValidation allowBlank="1" showInputMessage="1" showErrorMessage="1" prompt="20XN (d)" sqref="B6 E6" xr:uid="{73AE3CD8-4F79-4BA2-99BE-23FCCBCA871A}"/>
    <dataValidation allowBlank="1" showInputMessage="1" showErrorMessage="1" prompt="31 de diciembre de 20XN-1 (e)" sqref="C6 F6" xr:uid="{872DE5A4-897A-48B0-A441-B269A6DA2C52}"/>
    <dataValidation type="decimal" allowBlank="1" showInputMessage="1" showErrorMessage="1" sqref="E42:F42 E78:F81 E47:F47 B46:C49 B25:C25 B31:C31 B38:C38 B41:C41 B59:C62 B9:C9 E9:F9 E19:F19 E23:F23 E27:F27 E31:F31 E38:F38 E56:F63 E67:F68 E74:F75 B17:C17" xr:uid="{66223DC0-8BA8-4C74-A538-84117BD485DC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2021-01-28T22:39:07Z</dcterms:created>
  <dcterms:modified xsi:type="dcterms:W3CDTF">2021-01-28T22:40:18Z</dcterms:modified>
</cp:coreProperties>
</file>